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onsiltant.sharepoint.com/sites/ConsiltantBV/Gedeelde documenten/General/Tools en templates/Consiltant tools/"/>
    </mc:Choice>
  </mc:AlternateContent>
  <xr:revisionPtr revIDLastSave="94" documentId="8_{5EFA3457-665B-4044-AFF4-3035CDA67D79}" xr6:coauthVersionLast="45" xr6:coauthVersionMax="45" xr10:uidLastSave="{5608F81A-54FB-4301-9CE9-EFF5E343F084}"/>
  <bookViews>
    <workbookView xWindow="-120" yWindow="-120" windowWidth="29040" windowHeight="15840" xr2:uid="{5BE9E879-F0C9-4DC2-B7B2-17BDCC87EB1E}"/>
  </bookViews>
  <sheets>
    <sheet name="LOPA template" sheetId="3" r:id="rId1"/>
    <sheet name="LOPA example" sheetId="1" r:id="rId2"/>
    <sheet name="Revision" sheetId="2" r:id="rId3"/>
  </sheets>
  <definedNames>
    <definedName name="_xlnm._FilterDatabase" localSheetId="2" hidden="1">Revision!#REF!</definedName>
    <definedName name="_xlnm.Print_Area" localSheetId="2">Revision!$A$1:$F$2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5" i="3" l="1"/>
  <c r="C17" i="3" s="1"/>
  <c r="C18" i="3" s="1"/>
  <c r="C16" i="3" l="1"/>
  <c r="C15" i="1"/>
  <c r="C16" i="1" s="1"/>
  <c r="C17" i="1" l="1"/>
  <c r="C18" i="1" s="1"/>
</calcChain>
</file>

<file path=xl/sharedStrings.xml><?xml version="1.0" encoding="utf-8"?>
<sst xmlns="http://schemas.openxmlformats.org/spreadsheetml/2006/main" count="58" uniqueCount="36">
  <si>
    <t>Description</t>
  </si>
  <si>
    <t>Prob. / PFD</t>
  </si>
  <si>
    <t>Scenario definition</t>
  </si>
  <si>
    <t>Scenario description</t>
  </si>
  <si>
    <t>Initiating Event (IE)</t>
  </si>
  <si>
    <t>Enabling Events (EE)</t>
  </si>
  <si>
    <t>Conditional Modifiers (CM)</t>
  </si>
  <si>
    <t>IPLs</t>
  </si>
  <si>
    <t>Operator Response to Alarm</t>
  </si>
  <si>
    <t>Mitigated Event Frequency</t>
  </si>
  <si>
    <t>Target met?</t>
  </si>
  <si>
    <t>Freq. 
(/yr)</t>
  </si>
  <si>
    <t>Risk Reduction required</t>
  </si>
  <si>
    <t>Result</t>
  </si>
  <si>
    <t>PFD required</t>
  </si>
  <si>
    <t>Hazard is always present</t>
  </si>
  <si>
    <t>Risk Tolerance Criteria (RTC)</t>
  </si>
  <si>
    <t>Safety Instrumented System (A)</t>
  </si>
  <si>
    <t>Safety Instrumented System (B)</t>
  </si>
  <si>
    <t>Revision data</t>
  </si>
  <si>
    <t>Date</t>
  </si>
  <si>
    <t>Version</t>
  </si>
  <si>
    <t>Author</t>
  </si>
  <si>
    <t>1.0</t>
  </si>
  <si>
    <t>Initial version</t>
  </si>
  <si>
    <t>Jeroen Mijnarends</t>
  </si>
  <si>
    <t>Control loop failure; PIC-01 with PCV-001 (once every 10 years)</t>
  </si>
  <si>
    <t xml:space="preserve">Overpressure of steam vessel V-1 due to failure of pressure control (PIC-001 with PCV-001). Pressure can rise to 15 barg. Resulting in catastrophic failure of vessel due to exceeding of design pressure (7 barg) by more than 2 times. People can get severely injured due to catastropic failure and/or steam leakage. </t>
  </si>
  <si>
    <t>PRV-123 opens at 7 barg (PFD = 1E-2)</t>
  </si>
  <si>
    <t>PZA-2 closes XV-2 on high pressure (SIL 1; PFD = 1E-1))</t>
  </si>
  <si>
    <t xml:space="preserve">Probability of severity 4 injuries is estimated to be &gt;&gt;10%. People cannot escape when scenario happens. </t>
  </si>
  <si>
    <t>Presence of people &gt;&gt;10%. Operator might attend steam vessel in case of pressure control failure.</t>
  </si>
  <si>
    <t>RTC for Severity 4 = 1E-5 according to Risk Matrix</t>
  </si>
  <si>
    <t>DCS / BPCS action</t>
  </si>
  <si>
    <t>Mechanical IPL</t>
  </si>
  <si>
    <t>Other IPLs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</si>
</sst>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 x14ac:knownFonts="1">
    <font>
      <sz val="11"/>
      <color theme="1"/>
      <name val="Calibri"/>
      <family val="2"/>
      <scheme val="minor"/>
    </font>
    <font>
      <sz val="18"/>
      <name val="Arial"/>
      <family val="2"/>
    </font>
    <font>
      <b/>
      <sz val="14"/>
      <color theme="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rgb="FF219ADA"/>
      <name val="Arial"/>
      <family val="2"/>
    </font>
    <font>
      <b/>
      <sz val="10"/>
      <color rgb="FFDA6221"/>
      <name val="Arial"/>
      <family val="2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4"/>
      <color rgb="FF219BDA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219ADA"/>
        <bgColor indexed="64"/>
      </patternFill>
    </fill>
    <fill>
      <patternFill patternType="solid">
        <fgColor rgb="FFC9E7F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32">
    <border>
      <left/>
      <right/>
      <top/>
      <bottom/>
      <diagonal/>
    </border>
    <border>
      <left/>
      <right style="medium">
        <color rgb="FF000000"/>
      </right>
      <top/>
      <bottom style="thick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/>
      <top/>
      <bottom style="thick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ck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thick">
        <color rgb="FF000000"/>
      </bottom>
      <diagonal/>
    </border>
    <border>
      <left style="medium">
        <color rgb="FF000000"/>
      </left>
      <right style="medium">
        <color rgb="FF000000"/>
      </right>
      <top style="thick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ck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thick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ck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ck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ck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ck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ck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ck">
        <color rgb="FF000000"/>
      </top>
      <bottom/>
      <diagonal/>
    </border>
    <border>
      <left style="medium">
        <color rgb="FF000000"/>
      </left>
      <right/>
      <top style="thick">
        <color rgb="FF000000"/>
      </top>
      <bottom/>
      <diagonal/>
    </border>
  </borders>
  <cellStyleXfs count="1">
    <xf numFmtId="0" fontId="0" fillId="0" borderId="0"/>
  </cellStyleXfs>
  <cellXfs count="78">
    <xf numFmtId="0" fontId="0" fillId="0" borderId="0" xfId="0"/>
    <xf numFmtId="0" fontId="5" fillId="4" borderId="31" xfId="0" applyFont="1" applyFill="1" applyBorder="1" applyAlignment="1">
      <alignment vertical="center" wrapText="1"/>
    </xf>
    <xf numFmtId="0" fontId="5" fillId="4" borderId="30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left" vertical="center" wrapText="1" indent="1" readingOrder="1"/>
    </xf>
    <xf numFmtId="0" fontId="5" fillId="4" borderId="0" xfId="0" applyFont="1" applyFill="1" applyBorder="1" applyAlignment="1">
      <alignment horizontal="center" vertical="center" wrapText="1"/>
    </xf>
    <xf numFmtId="0" fontId="4" fillId="4" borderId="17" xfId="0" applyNumberFormat="1" applyFont="1" applyFill="1" applyBorder="1" applyAlignment="1">
      <alignment horizontal="left" vertical="center" wrapText="1" indent="1" readingOrder="1"/>
    </xf>
    <xf numFmtId="0" fontId="6" fillId="4" borderId="0" xfId="0" applyFont="1" applyFill="1"/>
    <xf numFmtId="0" fontId="7" fillId="4" borderId="30" xfId="0" applyFont="1" applyFill="1" applyBorder="1"/>
    <xf numFmtId="0" fontId="6" fillId="4" borderId="0" xfId="0" applyFont="1" applyFill="1" applyBorder="1"/>
    <xf numFmtId="0" fontId="3" fillId="4" borderId="10" xfId="0" applyFont="1" applyFill="1" applyBorder="1" applyAlignment="1">
      <alignment horizontal="center" vertical="center" wrapText="1" readingOrder="1"/>
    </xf>
    <xf numFmtId="11" fontId="8" fillId="4" borderId="10" xfId="0" applyNumberFormat="1" applyFont="1" applyFill="1" applyBorder="1" applyAlignment="1">
      <alignment horizontal="center" vertical="center" wrapText="1" readingOrder="1"/>
    </xf>
    <xf numFmtId="0" fontId="8" fillId="4" borderId="10" xfId="0" applyNumberFormat="1" applyFont="1" applyFill="1" applyBorder="1" applyAlignment="1">
      <alignment horizontal="center" vertical="center" wrapText="1"/>
    </xf>
    <xf numFmtId="0" fontId="8" fillId="4" borderId="11" xfId="0" applyNumberFormat="1" applyFont="1" applyFill="1" applyBorder="1" applyAlignment="1">
      <alignment horizontal="center" vertical="center" wrapText="1" readingOrder="1"/>
    </xf>
    <xf numFmtId="0" fontId="8" fillId="4" borderId="12" xfId="0" applyNumberFormat="1" applyFont="1" applyFill="1" applyBorder="1" applyAlignment="1">
      <alignment horizontal="center" vertical="center" wrapText="1" readingOrder="1"/>
    </xf>
    <xf numFmtId="0" fontId="8" fillId="4" borderId="9" xfId="0" applyNumberFormat="1" applyFont="1" applyFill="1" applyBorder="1" applyAlignment="1">
      <alignment horizontal="center" vertical="center" wrapText="1"/>
    </xf>
    <xf numFmtId="0" fontId="8" fillId="4" borderId="10" xfId="0" applyNumberFormat="1" applyFont="1" applyFill="1" applyBorder="1" applyAlignment="1">
      <alignment horizontal="center" vertical="center" wrapText="1" readingOrder="1"/>
    </xf>
    <xf numFmtId="0" fontId="8" fillId="4" borderId="4" xfId="0" applyNumberFormat="1" applyFont="1" applyFill="1" applyBorder="1" applyAlignment="1">
      <alignment horizontal="center" vertical="center" wrapText="1"/>
    </xf>
    <xf numFmtId="11" fontId="9" fillId="4" borderId="9" xfId="0" applyNumberFormat="1" applyFont="1" applyFill="1" applyBorder="1" applyAlignment="1">
      <alignment horizontal="center" vertical="center" wrapText="1" readingOrder="1"/>
    </xf>
    <xf numFmtId="0" fontId="9" fillId="4" borderId="10" xfId="0" applyNumberFormat="1" applyFont="1" applyFill="1" applyBorder="1" applyAlignment="1">
      <alignment horizontal="center" vertical="center" wrapText="1" readingOrder="1"/>
    </xf>
    <xf numFmtId="0" fontId="3" fillId="3" borderId="9" xfId="0" applyFont="1" applyFill="1" applyBorder="1" applyAlignment="1">
      <alignment horizontal="right" vertical="center" wrapText="1" indent="1" readingOrder="1"/>
    </xf>
    <xf numFmtId="0" fontId="3" fillId="3" borderId="10" xfId="0" applyFont="1" applyFill="1" applyBorder="1" applyAlignment="1">
      <alignment horizontal="right" vertical="center" wrapText="1" indent="1" readingOrder="1"/>
    </xf>
    <xf numFmtId="0" fontId="3" fillId="3" borderId="4" xfId="0" applyFont="1" applyFill="1" applyBorder="1" applyAlignment="1">
      <alignment horizontal="right" vertical="center" wrapText="1" indent="1" readingOrder="1"/>
    </xf>
    <xf numFmtId="0" fontId="3" fillId="3" borderId="19" xfId="0" applyFont="1" applyFill="1" applyBorder="1" applyAlignment="1">
      <alignment horizontal="right" vertical="center" wrapText="1" indent="1" readingOrder="1"/>
    </xf>
    <xf numFmtId="0" fontId="3" fillId="3" borderId="14" xfId="0" applyFont="1" applyFill="1" applyBorder="1" applyAlignment="1">
      <alignment horizontal="right" vertical="center" wrapText="1" indent="1" readingOrder="1"/>
    </xf>
    <xf numFmtId="2" fontId="9" fillId="4" borderId="10" xfId="0" applyNumberFormat="1" applyFont="1" applyFill="1" applyBorder="1" applyAlignment="1">
      <alignment horizontal="center" vertical="center" wrapText="1" readingOrder="1"/>
    </xf>
    <xf numFmtId="164" fontId="8" fillId="4" borderId="10" xfId="0" applyNumberFormat="1" applyFont="1" applyFill="1" applyBorder="1" applyAlignment="1">
      <alignment horizontal="center" vertical="center" wrapText="1" readingOrder="1"/>
    </xf>
    <xf numFmtId="0" fontId="2" fillId="2" borderId="27" xfId="0" applyFont="1" applyFill="1" applyBorder="1" applyAlignment="1">
      <alignment horizontal="center" vertical="center" textRotation="90" wrapText="1" readingOrder="1"/>
    </xf>
    <xf numFmtId="0" fontId="2" fillId="2" borderId="28" xfId="0" applyFont="1" applyFill="1" applyBorder="1" applyAlignment="1">
      <alignment horizontal="center" vertical="center" textRotation="90" wrapText="1" readingOrder="1"/>
    </xf>
    <xf numFmtId="0" fontId="2" fillId="2" borderId="29" xfId="0" applyFont="1" applyFill="1" applyBorder="1" applyAlignment="1">
      <alignment horizontal="center" vertical="center" textRotation="90" wrapText="1" readingOrder="1"/>
    </xf>
    <xf numFmtId="0" fontId="2" fillId="2" borderId="5" xfId="0" applyFont="1" applyFill="1" applyBorder="1" applyAlignment="1">
      <alignment horizontal="center" vertical="center" wrapText="1" readingOrder="1"/>
    </xf>
    <xf numFmtId="0" fontId="2" fillId="2" borderId="6" xfId="0" applyFont="1" applyFill="1" applyBorder="1" applyAlignment="1">
      <alignment horizontal="center" vertical="center" wrapText="1" readingOrder="1"/>
    </xf>
    <xf numFmtId="0" fontId="4" fillId="4" borderId="18" xfId="0" applyFont="1" applyFill="1" applyBorder="1" applyAlignment="1">
      <alignment horizontal="center" vertical="center" wrapText="1" readingOrder="1"/>
    </xf>
    <xf numFmtId="0" fontId="4" fillId="4" borderId="19" xfId="0" applyFont="1" applyFill="1" applyBorder="1" applyAlignment="1">
      <alignment horizontal="center" vertical="center" wrapText="1" readingOrder="1"/>
    </xf>
    <xf numFmtId="0" fontId="4" fillId="4" borderId="13" xfId="0" applyFont="1" applyFill="1" applyBorder="1" applyAlignment="1">
      <alignment horizontal="center" vertical="center" wrapText="1" readingOrder="1"/>
    </xf>
    <xf numFmtId="0" fontId="4" fillId="4" borderId="14" xfId="0" applyFont="1" applyFill="1" applyBorder="1" applyAlignment="1">
      <alignment horizontal="center" vertical="center" wrapText="1" readingOrder="1"/>
    </xf>
    <xf numFmtId="0" fontId="2" fillId="2" borderId="15" xfId="0" applyFont="1" applyFill="1" applyBorder="1" applyAlignment="1">
      <alignment horizontal="center" vertical="center" wrapText="1" readingOrder="1"/>
    </xf>
    <xf numFmtId="0" fontId="2" fillId="2" borderId="16" xfId="0" applyFont="1" applyFill="1" applyBorder="1" applyAlignment="1">
      <alignment horizontal="center" vertical="center" wrapText="1" readingOrder="1"/>
    </xf>
    <xf numFmtId="0" fontId="2" fillId="2" borderId="20" xfId="0" applyFont="1" applyFill="1" applyBorder="1" applyAlignment="1">
      <alignment horizontal="center" vertical="center" wrapText="1" readingOrder="1"/>
    </xf>
    <xf numFmtId="0" fontId="2" fillId="2" borderId="1" xfId="0" applyFont="1" applyFill="1" applyBorder="1" applyAlignment="1">
      <alignment horizontal="center" vertical="center" wrapText="1" readingOrder="1"/>
    </xf>
    <xf numFmtId="0" fontId="5" fillId="4" borderId="13" xfId="0" applyFont="1" applyFill="1" applyBorder="1" applyAlignment="1">
      <alignment horizontal="center" vertical="center" wrapText="1"/>
    </xf>
    <xf numFmtId="0" fontId="5" fillId="4" borderId="14" xfId="0" applyFont="1" applyFill="1" applyBorder="1" applyAlignment="1">
      <alignment horizontal="center" vertical="center" wrapText="1"/>
    </xf>
    <xf numFmtId="0" fontId="4" fillId="4" borderId="21" xfId="0" applyFont="1" applyFill="1" applyBorder="1" applyAlignment="1">
      <alignment horizontal="center" vertical="center" wrapText="1" readingOrder="1"/>
    </xf>
    <xf numFmtId="0" fontId="4" fillId="4" borderId="22" xfId="0" applyFont="1" applyFill="1" applyBorder="1" applyAlignment="1">
      <alignment horizontal="center" vertical="center" wrapText="1" readingOrder="1"/>
    </xf>
    <xf numFmtId="0" fontId="4" fillId="4" borderId="23" xfId="0" applyFont="1" applyFill="1" applyBorder="1" applyAlignment="1">
      <alignment horizontal="center" vertical="center" wrapText="1" readingOrder="1"/>
    </xf>
    <xf numFmtId="0" fontId="4" fillId="4" borderId="24" xfId="0" applyFont="1" applyFill="1" applyBorder="1" applyAlignment="1">
      <alignment horizontal="center" vertical="center" wrapText="1" readingOrder="1"/>
    </xf>
    <xf numFmtId="0" fontId="5" fillId="4" borderId="18" xfId="0" applyFont="1" applyFill="1" applyBorder="1" applyAlignment="1">
      <alignment horizontal="center" vertical="center" wrapText="1"/>
    </xf>
    <xf numFmtId="0" fontId="5" fillId="4" borderId="19" xfId="0" applyFont="1" applyFill="1" applyBorder="1" applyAlignment="1">
      <alignment horizontal="center" vertical="center" wrapText="1"/>
    </xf>
    <xf numFmtId="0" fontId="1" fillId="4" borderId="0" xfId="0" applyFont="1" applyFill="1" applyAlignment="1">
      <alignment horizontal="center" vertical="top" textRotation="90" wrapText="1"/>
    </xf>
    <xf numFmtId="0" fontId="1" fillId="4" borderId="2" xfId="0" applyFont="1" applyFill="1" applyBorder="1" applyAlignment="1">
      <alignment horizontal="center" vertical="top" textRotation="90" wrapText="1"/>
    </xf>
    <xf numFmtId="0" fontId="1" fillId="4" borderId="3" xfId="0" applyFont="1" applyFill="1" applyBorder="1" applyAlignment="1">
      <alignment horizontal="center" vertical="top" textRotation="90" wrapText="1"/>
    </xf>
    <xf numFmtId="0" fontId="1" fillId="4" borderId="1" xfId="0" applyFont="1" applyFill="1" applyBorder="1" applyAlignment="1">
      <alignment horizontal="center" vertical="top" textRotation="90" wrapText="1"/>
    </xf>
    <xf numFmtId="0" fontId="2" fillId="2" borderId="7" xfId="0" applyFont="1" applyFill="1" applyBorder="1" applyAlignment="1">
      <alignment horizontal="center" vertical="center" textRotation="90" wrapText="1" readingOrder="1"/>
    </xf>
    <xf numFmtId="0" fontId="2" fillId="2" borderId="8" xfId="0" applyFont="1" applyFill="1" applyBorder="1" applyAlignment="1">
      <alignment horizontal="center" vertical="center" textRotation="90" wrapText="1" readingOrder="1"/>
    </xf>
    <xf numFmtId="0" fontId="2" fillId="2" borderId="6" xfId="0" applyFont="1" applyFill="1" applyBorder="1" applyAlignment="1">
      <alignment horizontal="center" vertical="center" textRotation="90" wrapText="1" readingOrder="1"/>
    </xf>
    <xf numFmtId="0" fontId="3" fillId="3" borderId="5" xfId="0" applyFont="1" applyFill="1" applyBorder="1" applyAlignment="1">
      <alignment horizontal="right" vertical="center" wrapText="1" indent="1" readingOrder="1"/>
    </xf>
    <xf numFmtId="0" fontId="3" fillId="3" borderId="6" xfId="0" applyFont="1" applyFill="1" applyBorder="1" applyAlignment="1">
      <alignment horizontal="right" vertical="center" wrapText="1" indent="1" readingOrder="1"/>
    </xf>
    <xf numFmtId="0" fontId="5" fillId="4" borderId="25" xfId="0" applyFont="1" applyFill="1" applyBorder="1" applyAlignment="1">
      <alignment horizontal="center" vertical="center" wrapText="1"/>
    </xf>
    <xf numFmtId="0" fontId="5" fillId="4" borderId="26" xfId="0" applyFont="1" applyFill="1" applyBorder="1" applyAlignment="1">
      <alignment horizontal="center" vertical="center" wrapText="1"/>
    </xf>
    <xf numFmtId="0" fontId="11" fillId="4" borderId="0" xfId="0" applyFont="1" applyFill="1" applyAlignment="1">
      <alignment vertical="center"/>
    </xf>
    <xf numFmtId="0" fontId="11" fillId="4" borderId="0" xfId="0" applyFont="1" applyFill="1" applyAlignment="1">
      <alignment horizontal="left" vertical="center"/>
    </xf>
    <xf numFmtId="0" fontId="12" fillId="4" borderId="0" xfId="0" applyFont="1" applyFill="1" applyAlignment="1">
      <alignment vertical="center"/>
    </xf>
    <xf numFmtId="0" fontId="12" fillId="4" borderId="0" xfId="0" applyFont="1" applyFill="1" applyAlignment="1">
      <alignment horizontal="left" vertical="center"/>
    </xf>
    <xf numFmtId="0" fontId="0" fillId="4" borderId="0" xfId="0" applyFill="1" applyAlignment="1">
      <alignment vertical="center"/>
    </xf>
    <xf numFmtId="0" fontId="10" fillId="4" borderId="0" xfId="0" applyFont="1" applyFill="1" applyAlignment="1" applyProtection="1">
      <alignment horizontal="right" vertical="center"/>
      <protection locked="0"/>
    </xf>
    <xf numFmtId="0" fontId="10" fillId="4" borderId="0" xfId="0" applyFont="1" applyFill="1" applyAlignment="1" applyProtection="1">
      <alignment vertical="center"/>
      <protection locked="0"/>
    </xf>
    <xf numFmtId="0" fontId="10" fillId="4" borderId="0" xfId="0" applyFont="1" applyFill="1" applyAlignment="1" applyProtection="1">
      <alignment horizontal="left" vertical="center"/>
      <protection locked="0"/>
    </xf>
    <xf numFmtId="0" fontId="10" fillId="4" borderId="0" xfId="0" applyFont="1" applyFill="1" applyAlignment="1" applyProtection="1">
      <alignment horizontal="left" vertical="center" wrapText="1"/>
      <protection locked="0"/>
    </xf>
    <xf numFmtId="0" fontId="0" fillId="4" borderId="0" xfId="0" applyFill="1" applyAlignment="1" applyProtection="1">
      <alignment vertical="center"/>
      <protection locked="0"/>
    </xf>
    <xf numFmtId="0" fontId="0" fillId="4" borderId="0" xfId="0" applyFill="1" applyAlignment="1" applyProtection="1">
      <alignment vertical="center" wrapText="1"/>
      <protection locked="0"/>
    </xf>
    <xf numFmtId="14" fontId="0" fillId="4" borderId="0" xfId="0" applyNumberFormat="1" applyFill="1" applyAlignment="1" applyProtection="1">
      <alignment vertical="top"/>
      <protection locked="0"/>
    </xf>
    <xf numFmtId="0" fontId="0" fillId="4" borderId="0" xfId="0" applyFill="1" applyAlignment="1" applyProtection="1">
      <alignment horizontal="left" vertical="center"/>
      <protection locked="0"/>
    </xf>
    <xf numFmtId="0" fontId="0" fillId="4" borderId="0" xfId="0" applyFill="1" applyAlignment="1" applyProtection="1">
      <alignment horizontal="left" vertical="center" wrapText="1"/>
      <protection locked="0"/>
    </xf>
    <xf numFmtId="0" fontId="0" fillId="4" borderId="0" xfId="0" applyFill="1" applyAlignment="1" applyProtection="1">
      <alignment vertical="top"/>
      <protection locked="0"/>
    </xf>
    <xf numFmtId="0" fontId="5" fillId="5" borderId="9" xfId="0" applyFont="1" applyFill="1" applyBorder="1" applyAlignment="1">
      <alignment horizontal="center" vertical="center" wrapText="1"/>
    </xf>
    <xf numFmtId="0" fontId="5" fillId="5" borderId="10" xfId="0" applyFont="1" applyFill="1" applyBorder="1" applyAlignment="1">
      <alignment horizontal="center" vertical="center" wrapText="1"/>
    </xf>
    <xf numFmtId="0" fontId="5" fillId="5" borderId="11" xfId="0" applyFont="1" applyFill="1" applyBorder="1" applyAlignment="1">
      <alignment horizontal="center" vertical="center" wrapText="1"/>
    </xf>
    <xf numFmtId="0" fontId="5" fillId="5" borderId="12" xfId="0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C9E7F7"/>
      </font>
    </dxf>
    <dxf>
      <font>
        <color rgb="FFC9E7F7"/>
      </font>
    </dxf>
  </dxfs>
  <tableStyles count="0" defaultTableStyle="TableStyleMedium2" defaultPivotStyle="PivotStyleLight16"/>
  <colors>
    <mruColors>
      <color rgb="FFE6E6E6"/>
      <color rgb="FFDA6221"/>
      <color rgb="FFC9E7F7"/>
      <color rgb="FF219ADA"/>
      <color rgb="FF99DA21"/>
      <color rgb="FFF0BB9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hyperlink" Target="https://www.consiltant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438150</xdr:colOff>
      <xdr:row>0</xdr:row>
      <xdr:rowOff>53340</xdr:rowOff>
    </xdr:from>
    <xdr:to>
      <xdr:col>1</xdr:col>
      <xdr:colOff>1409699</xdr:colOff>
      <xdr:row>1</xdr:row>
      <xdr:rowOff>434567</xdr:rowOff>
    </xdr:to>
    <xdr:pic>
      <xdr:nvPicPr>
        <xdr:cNvPr id="2" name="Afbeelding 14">
          <a:extLst>
            <a:ext uri="{FF2B5EF4-FFF2-40B4-BE49-F238E27FC236}">
              <a16:creationId xmlns:a16="http://schemas.microsoft.com/office/drawing/2014/main" id="{6886B74A-2365-41CF-81C0-DCDED206B342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 l="12301" t="6750" r="3901" b="1750"/>
        <a:stretch/>
      </xdr:blipFill>
      <xdr:spPr bwMode="auto">
        <a:xfrm>
          <a:off x="885825" y="53340"/>
          <a:ext cx="971549" cy="80985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434340</xdr:colOff>
      <xdr:row>0</xdr:row>
      <xdr:rowOff>57150</xdr:rowOff>
    </xdr:from>
    <xdr:to>
      <xdr:col>1</xdr:col>
      <xdr:colOff>1409699</xdr:colOff>
      <xdr:row>1</xdr:row>
      <xdr:rowOff>438377</xdr:rowOff>
    </xdr:to>
    <xdr:pic>
      <xdr:nvPicPr>
        <xdr:cNvPr id="3" name="Afbeelding 14">
          <a:extLst>
            <a:ext uri="{FF2B5EF4-FFF2-40B4-BE49-F238E27FC236}">
              <a16:creationId xmlns:a16="http://schemas.microsoft.com/office/drawing/2014/main" id="{16E99225-FABA-42C3-9800-BF617A5AE824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 l="12301" t="6750" r="3901" b="1750"/>
        <a:stretch/>
      </xdr:blipFill>
      <xdr:spPr bwMode="auto">
        <a:xfrm>
          <a:off x="876300" y="47625"/>
          <a:ext cx="971549" cy="81556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323850</xdr:colOff>
      <xdr:row>0</xdr:row>
      <xdr:rowOff>28575</xdr:rowOff>
    </xdr:from>
    <xdr:to>
      <xdr:col>2</xdr:col>
      <xdr:colOff>342899</xdr:colOff>
      <xdr:row>0</xdr:row>
      <xdr:rowOff>849857</xdr:rowOff>
    </xdr:to>
    <xdr:pic>
      <xdr:nvPicPr>
        <xdr:cNvPr id="2" name="Afbeelding 1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CA5B951-76AF-4C75-BCE2-E8A1F26A9F33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 l="12301" t="6750" r="3901" b="1750"/>
        <a:stretch/>
      </xdr:blipFill>
      <xdr:spPr bwMode="auto">
        <a:xfrm>
          <a:off x="320040" y="26670"/>
          <a:ext cx="1003934" cy="81937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4F1A3A-6234-4AC7-A06F-40B2571EF29E}">
  <dimension ref="A1:F24"/>
  <sheetViews>
    <sheetView tabSelected="1" workbookViewId="0">
      <selection activeCell="F5" sqref="F5"/>
    </sheetView>
  </sheetViews>
  <sheetFormatPr defaultColWidth="9.109375" defaultRowHeight="13.8" x14ac:dyDescent="0.25"/>
  <cols>
    <col min="1" max="1" width="6.5546875" style="6" bestFit="1" customWidth="1"/>
    <col min="2" max="2" width="32.44140625" style="6" customWidth="1"/>
    <col min="3" max="3" width="31.88671875" style="6" customWidth="1"/>
    <col min="4" max="4" width="35.88671875" style="6" customWidth="1"/>
    <col min="5" max="5" width="15.44140625" style="6" customWidth="1"/>
    <col min="6" max="6" width="12.44140625" style="6" bestFit="1" customWidth="1"/>
    <col min="7" max="16384" width="9.109375" style="6"/>
  </cols>
  <sheetData>
    <row r="1" spans="1:6" ht="33.75" customHeight="1" x14ac:dyDescent="0.25">
      <c r="A1" s="47"/>
      <c r="B1" s="48"/>
      <c r="C1" s="35" t="s">
        <v>0</v>
      </c>
      <c r="D1" s="36"/>
      <c r="E1" s="29" t="s">
        <v>11</v>
      </c>
      <c r="F1" s="29" t="s">
        <v>1</v>
      </c>
    </row>
    <row r="2" spans="1:6" ht="44.25" customHeight="1" thickBot="1" x14ac:dyDescent="0.3">
      <c r="A2" s="49"/>
      <c r="B2" s="50"/>
      <c r="C2" s="37"/>
      <c r="D2" s="38"/>
      <c r="E2" s="30"/>
      <c r="F2" s="30"/>
    </row>
    <row r="3" spans="1:6" ht="66.599999999999994" customHeight="1" thickTop="1" thickBot="1" x14ac:dyDescent="0.3">
      <c r="A3" s="51" t="s">
        <v>2</v>
      </c>
      <c r="B3" s="19" t="s">
        <v>3</v>
      </c>
      <c r="C3" s="31"/>
      <c r="D3" s="32"/>
      <c r="E3" s="73"/>
      <c r="F3" s="73"/>
    </row>
    <row r="4" spans="1:6" ht="22.5" customHeight="1" thickBot="1" x14ac:dyDescent="0.3">
      <c r="A4" s="52"/>
      <c r="B4" s="20" t="s">
        <v>16</v>
      </c>
      <c r="C4" s="33"/>
      <c r="D4" s="34"/>
      <c r="E4" s="10"/>
      <c r="F4" s="74"/>
    </row>
    <row r="5" spans="1:6" ht="56.25" customHeight="1" thickBot="1" x14ac:dyDescent="0.3">
      <c r="A5" s="52"/>
      <c r="B5" s="20" t="s">
        <v>4</v>
      </c>
      <c r="C5" s="33"/>
      <c r="D5" s="34"/>
      <c r="E5" s="25"/>
      <c r="F5" s="74"/>
    </row>
    <row r="6" spans="1:6" ht="22.5" customHeight="1" thickBot="1" x14ac:dyDescent="0.3">
      <c r="A6" s="52"/>
      <c r="B6" s="20" t="s">
        <v>5</v>
      </c>
      <c r="C6" s="39"/>
      <c r="D6" s="40"/>
      <c r="E6" s="74"/>
      <c r="F6" s="11">
        <v>1</v>
      </c>
    </row>
    <row r="7" spans="1:6" ht="37.200000000000003" customHeight="1" x14ac:dyDescent="0.25">
      <c r="A7" s="52"/>
      <c r="B7" s="54" t="s">
        <v>6</v>
      </c>
      <c r="C7" s="41"/>
      <c r="D7" s="42"/>
      <c r="E7" s="75"/>
      <c r="F7" s="12">
        <v>1</v>
      </c>
    </row>
    <row r="8" spans="1:6" ht="36" customHeight="1" thickBot="1" x14ac:dyDescent="0.3">
      <c r="A8" s="53"/>
      <c r="B8" s="55"/>
      <c r="C8" s="43"/>
      <c r="D8" s="44"/>
      <c r="E8" s="76"/>
      <c r="F8" s="13">
        <v>1</v>
      </c>
    </row>
    <row r="9" spans="1:6" ht="22.5" customHeight="1" thickTop="1" thickBot="1" x14ac:dyDescent="0.3">
      <c r="A9" s="51" t="s">
        <v>7</v>
      </c>
      <c r="B9" s="19" t="s">
        <v>33</v>
      </c>
      <c r="C9" s="45"/>
      <c r="D9" s="46"/>
      <c r="E9" s="73"/>
      <c r="F9" s="14">
        <v>1</v>
      </c>
    </row>
    <row r="10" spans="1:6" ht="22.5" customHeight="1" thickBot="1" x14ac:dyDescent="0.3">
      <c r="A10" s="52"/>
      <c r="B10" s="20" t="s">
        <v>8</v>
      </c>
      <c r="C10" s="39"/>
      <c r="D10" s="40"/>
      <c r="E10" s="74"/>
      <c r="F10" s="11">
        <v>1</v>
      </c>
    </row>
    <row r="11" spans="1:6" ht="22.5" customHeight="1" thickBot="1" x14ac:dyDescent="0.3">
      <c r="A11" s="52"/>
      <c r="B11" s="20" t="s">
        <v>17</v>
      </c>
      <c r="C11" s="33"/>
      <c r="D11" s="34"/>
      <c r="E11" s="74"/>
      <c r="F11" s="11">
        <v>1</v>
      </c>
    </row>
    <row r="12" spans="1:6" ht="22.5" customHeight="1" thickBot="1" x14ac:dyDescent="0.3">
      <c r="A12" s="52"/>
      <c r="B12" s="20" t="s">
        <v>18</v>
      </c>
      <c r="C12" s="33"/>
      <c r="D12" s="34"/>
      <c r="E12" s="74"/>
      <c r="F12" s="15">
        <v>1</v>
      </c>
    </row>
    <row r="13" spans="1:6" ht="22.5" customHeight="1" thickBot="1" x14ac:dyDescent="0.3">
      <c r="A13" s="52"/>
      <c r="B13" s="20" t="s">
        <v>34</v>
      </c>
      <c r="C13" s="39"/>
      <c r="D13" s="40"/>
      <c r="E13" s="74"/>
      <c r="F13" s="11">
        <v>1</v>
      </c>
    </row>
    <row r="14" spans="1:6" ht="22.5" customHeight="1" thickBot="1" x14ac:dyDescent="0.3">
      <c r="A14" s="52"/>
      <c r="B14" s="21" t="s">
        <v>35</v>
      </c>
      <c r="C14" s="56"/>
      <c r="D14" s="57"/>
      <c r="E14" s="77"/>
      <c r="F14" s="16">
        <v>1</v>
      </c>
    </row>
    <row r="15" spans="1:6" ht="22.5" customHeight="1" thickTop="1" thickBot="1" x14ac:dyDescent="0.3">
      <c r="A15" s="26" t="s">
        <v>13</v>
      </c>
      <c r="B15" s="22" t="s">
        <v>9</v>
      </c>
      <c r="C15" s="17">
        <f>$E$5*$F$6*$F$7*$F$8*$F$9*$F$10*$F$11*$F$12*$F$13*$F$14</f>
        <v>0</v>
      </c>
      <c r="D15" s="1"/>
      <c r="E15" s="7"/>
      <c r="F15" s="2"/>
    </row>
    <row r="16" spans="1:6" ht="22.5" customHeight="1" thickBot="1" x14ac:dyDescent="0.3">
      <c r="A16" s="27"/>
      <c r="B16" s="23" t="s">
        <v>10</v>
      </c>
      <c r="C16" s="9" t="str">
        <f>IF(C15&lt;=E4,"Yes (Mitigated Event Freq ≤ TF)","No (Mitigated Event Freq &gt; RTC)")</f>
        <v>Yes (Mitigated Event Freq ≤ TF)</v>
      </c>
      <c r="D16" s="3"/>
      <c r="E16" s="4"/>
      <c r="F16" s="4"/>
    </row>
    <row r="17" spans="1:6" ht="22.5" customHeight="1" thickBot="1" x14ac:dyDescent="0.3">
      <c r="A17" s="27"/>
      <c r="B17" s="23" t="s">
        <v>12</v>
      </c>
      <c r="C17" s="18" t="str">
        <f>IF(C15&lt;=E4,"-",IFERROR($C$15/$E$4,"-"))</f>
        <v>-</v>
      </c>
      <c r="D17" s="3"/>
      <c r="E17" s="4"/>
      <c r="F17" s="4"/>
    </row>
    <row r="18" spans="1:6" ht="22.5" customHeight="1" thickBot="1" x14ac:dyDescent="0.3">
      <c r="A18" s="28"/>
      <c r="B18" s="23" t="s">
        <v>14</v>
      </c>
      <c r="C18" s="24" t="str">
        <f>IF(C15&lt;=E4,"-",IFERROR(1/C17,"-"))</f>
        <v>-</v>
      </c>
      <c r="D18" s="5"/>
      <c r="E18" s="4"/>
      <c r="F18" s="4"/>
    </row>
    <row r="19" spans="1:6" x14ac:dyDescent="0.25">
      <c r="E19" s="8"/>
    </row>
    <row r="21" spans="1:6" x14ac:dyDescent="0.25">
      <c r="D21" s="8"/>
    </row>
    <row r="24" spans="1:6" x14ac:dyDescent="0.25">
      <c r="D24" s="8"/>
    </row>
  </sheetData>
  <mergeCells count="20">
    <mergeCell ref="A15:A18"/>
    <mergeCell ref="C7:D7"/>
    <mergeCell ref="C8:D8"/>
    <mergeCell ref="A9:A14"/>
    <mergeCell ref="C9:D9"/>
    <mergeCell ref="C10:D10"/>
    <mergeCell ref="C11:D11"/>
    <mergeCell ref="C12:D12"/>
    <mergeCell ref="C13:D13"/>
    <mergeCell ref="C14:D14"/>
    <mergeCell ref="A1:B2"/>
    <mergeCell ref="C1:D2"/>
    <mergeCell ref="E1:E2"/>
    <mergeCell ref="F1:F2"/>
    <mergeCell ref="A3:A8"/>
    <mergeCell ref="C3:D3"/>
    <mergeCell ref="C4:D4"/>
    <mergeCell ref="C5:D5"/>
    <mergeCell ref="C6:D6"/>
    <mergeCell ref="B7:B8"/>
  </mergeCells>
  <conditionalFormatting sqref="F6:F14">
    <cfRule type="cellIs" dxfId="0" priority="1" operator="equal">
      <formula>1</formula>
    </cfRule>
  </conditionalFormatting>
  <dataValidations count="1">
    <dataValidation type="decimal" operator="greaterThan" showInputMessage="1" showErrorMessage="1" errorTitle="Error" error="This number cannot be 0 (zero). Enter 1 if this field is not applicable." promptTitle="Input" prompt="This number cannot be 0 (zero). Enter 1 if this field is not applicable." sqref="F6:F14" xr:uid="{FF49AE44-A488-4EBE-BD7E-37D58049BB99}">
      <formula1>0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4DCDA8-9203-4797-BE92-92B4089913A9}">
  <dimension ref="A1:F24"/>
  <sheetViews>
    <sheetView workbookViewId="0">
      <selection activeCell="D20" sqref="D20"/>
    </sheetView>
  </sheetViews>
  <sheetFormatPr defaultColWidth="9.109375" defaultRowHeight="13.8" x14ac:dyDescent="0.25"/>
  <cols>
    <col min="1" max="1" width="6.5546875" style="6" bestFit="1" customWidth="1"/>
    <col min="2" max="2" width="32.44140625" style="6" customWidth="1"/>
    <col min="3" max="3" width="31.88671875" style="6" customWidth="1"/>
    <col min="4" max="4" width="35.88671875" style="6" customWidth="1"/>
    <col min="5" max="5" width="15.44140625" style="6" customWidth="1"/>
    <col min="6" max="6" width="12.44140625" style="6" bestFit="1" customWidth="1"/>
    <col min="7" max="16384" width="9.109375" style="6"/>
  </cols>
  <sheetData>
    <row r="1" spans="1:6" ht="33.75" customHeight="1" x14ac:dyDescent="0.25">
      <c r="A1" s="47"/>
      <c r="B1" s="48"/>
      <c r="C1" s="35" t="s">
        <v>0</v>
      </c>
      <c r="D1" s="36"/>
      <c r="E1" s="29" t="s">
        <v>11</v>
      </c>
      <c r="F1" s="29" t="s">
        <v>1</v>
      </c>
    </row>
    <row r="2" spans="1:6" ht="44.25" customHeight="1" thickBot="1" x14ac:dyDescent="0.3">
      <c r="A2" s="49"/>
      <c r="B2" s="50"/>
      <c r="C2" s="37"/>
      <c r="D2" s="38"/>
      <c r="E2" s="30"/>
      <c r="F2" s="30"/>
    </row>
    <row r="3" spans="1:6" ht="66.599999999999994" customHeight="1" thickTop="1" thickBot="1" x14ac:dyDescent="0.3">
      <c r="A3" s="51" t="s">
        <v>2</v>
      </c>
      <c r="B3" s="19" t="s">
        <v>3</v>
      </c>
      <c r="C3" s="31" t="s">
        <v>27</v>
      </c>
      <c r="D3" s="32"/>
      <c r="E3" s="73"/>
      <c r="F3" s="73"/>
    </row>
    <row r="4" spans="1:6" ht="22.5" customHeight="1" thickBot="1" x14ac:dyDescent="0.3">
      <c r="A4" s="52"/>
      <c r="B4" s="20" t="s">
        <v>16</v>
      </c>
      <c r="C4" s="33" t="s">
        <v>32</v>
      </c>
      <c r="D4" s="34"/>
      <c r="E4" s="10">
        <v>1.0000000000000001E-5</v>
      </c>
      <c r="F4" s="74"/>
    </row>
    <row r="5" spans="1:6" ht="56.25" customHeight="1" thickBot="1" x14ac:dyDescent="0.3">
      <c r="A5" s="52"/>
      <c r="B5" s="20" t="s">
        <v>4</v>
      </c>
      <c r="C5" s="33" t="s">
        <v>26</v>
      </c>
      <c r="D5" s="34"/>
      <c r="E5" s="25">
        <v>0.1</v>
      </c>
      <c r="F5" s="74"/>
    </row>
    <row r="6" spans="1:6" ht="22.5" customHeight="1" thickBot="1" x14ac:dyDescent="0.3">
      <c r="A6" s="52"/>
      <c r="B6" s="20" t="s">
        <v>5</v>
      </c>
      <c r="C6" s="39" t="s">
        <v>15</v>
      </c>
      <c r="D6" s="40"/>
      <c r="E6" s="74"/>
      <c r="F6" s="11">
        <v>1</v>
      </c>
    </row>
    <row r="7" spans="1:6" ht="37.200000000000003" customHeight="1" x14ac:dyDescent="0.25">
      <c r="A7" s="52"/>
      <c r="B7" s="54" t="s">
        <v>6</v>
      </c>
      <c r="C7" s="41" t="s">
        <v>30</v>
      </c>
      <c r="D7" s="42"/>
      <c r="E7" s="75"/>
      <c r="F7" s="12">
        <v>1</v>
      </c>
    </row>
    <row r="8" spans="1:6" ht="36" customHeight="1" thickBot="1" x14ac:dyDescent="0.3">
      <c r="A8" s="53"/>
      <c r="B8" s="55"/>
      <c r="C8" s="43" t="s">
        <v>31</v>
      </c>
      <c r="D8" s="44"/>
      <c r="E8" s="76"/>
      <c r="F8" s="13">
        <v>1</v>
      </c>
    </row>
    <row r="9" spans="1:6" ht="22.5" customHeight="1" thickTop="1" thickBot="1" x14ac:dyDescent="0.3">
      <c r="A9" s="51" t="s">
        <v>7</v>
      </c>
      <c r="B9" s="19" t="s">
        <v>33</v>
      </c>
      <c r="C9" s="45"/>
      <c r="D9" s="46"/>
      <c r="E9" s="73"/>
      <c r="F9" s="14">
        <v>1</v>
      </c>
    </row>
    <row r="10" spans="1:6" ht="22.5" customHeight="1" thickBot="1" x14ac:dyDescent="0.3">
      <c r="A10" s="52"/>
      <c r="B10" s="20" t="s">
        <v>8</v>
      </c>
      <c r="C10" s="39"/>
      <c r="D10" s="40"/>
      <c r="E10" s="74"/>
      <c r="F10" s="11">
        <v>1</v>
      </c>
    </row>
    <row r="11" spans="1:6" ht="22.5" customHeight="1" thickBot="1" x14ac:dyDescent="0.3">
      <c r="A11" s="52"/>
      <c r="B11" s="20" t="s">
        <v>17</v>
      </c>
      <c r="C11" s="33" t="s">
        <v>29</v>
      </c>
      <c r="D11" s="34"/>
      <c r="E11" s="74"/>
      <c r="F11" s="11">
        <v>0.1</v>
      </c>
    </row>
    <row r="12" spans="1:6" ht="22.5" customHeight="1" thickBot="1" x14ac:dyDescent="0.3">
      <c r="A12" s="52"/>
      <c r="B12" s="20" t="s">
        <v>18</v>
      </c>
      <c r="C12" s="33"/>
      <c r="D12" s="34"/>
      <c r="E12" s="74"/>
      <c r="F12" s="15">
        <v>1</v>
      </c>
    </row>
    <row r="13" spans="1:6" ht="22.5" customHeight="1" thickBot="1" x14ac:dyDescent="0.3">
      <c r="A13" s="52"/>
      <c r="B13" s="20" t="s">
        <v>34</v>
      </c>
      <c r="C13" s="39" t="s">
        <v>28</v>
      </c>
      <c r="D13" s="40"/>
      <c r="E13" s="74"/>
      <c r="F13" s="11">
        <v>0.01</v>
      </c>
    </row>
    <row r="14" spans="1:6" ht="22.5" customHeight="1" thickBot="1" x14ac:dyDescent="0.3">
      <c r="A14" s="52"/>
      <c r="B14" s="21" t="s">
        <v>35</v>
      </c>
      <c r="C14" s="56"/>
      <c r="D14" s="57"/>
      <c r="E14" s="77"/>
      <c r="F14" s="16">
        <v>1</v>
      </c>
    </row>
    <row r="15" spans="1:6" ht="22.5" customHeight="1" thickTop="1" thickBot="1" x14ac:dyDescent="0.3">
      <c r="A15" s="26" t="s">
        <v>13</v>
      </c>
      <c r="B15" s="22" t="s">
        <v>9</v>
      </c>
      <c r="C15" s="17">
        <f>$E$5*$F$6*$F$7*$F$8*$F$9*$F$10*$F$11*$F$12*$F$13*$F$14</f>
        <v>1.0000000000000002E-4</v>
      </c>
      <c r="D15" s="1"/>
      <c r="E15" s="7"/>
      <c r="F15" s="2"/>
    </row>
    <row r="16" spans="1:6" ht="22.5" customHeight="1" thickBot="1" x14ac:dyDescent="0.3">
      <c r="A16" s="27"/>
      <c r="B16" s="23" t="s">
        <v>10</v>
      </c>
      <c r="C16" s="9" t="str">
        <f>IF(C15&lt;=E4,"Yes (Mitigated Event Freq ≤ TF)","No (Mitigated Event Freq &gt; RTC)")</f>
        <v>No (Mitigated Event Freq &gt; RTC)</v>
      </c>
      <c r="D16" s="3"/>
      <c r="E16" s="4"/>
      <c r="F16" s="4"/>
    </row>
    <row r="17" spans="1:6" ht="22.5" customHeight="1" thickBot="1" x14ac:dyDescent="0.3">
      <c r="A17" s="27"/>
      <c r="B17" s="23" t="s">
        <v>12</v>
      </c>
      <c r="C17" s="18">
        <f>IF(C15&lt;=E4,"-",$C$15/$E$4)</f>
        <v>10.000000000000002</v>
      </c>
      <c r="D17" s="3"/>
      <c r="E17" s="4"/>
      <c r="F17" s="4"/>
    </row>
    <row r="18" spans="1:6" ht="22.5" customHeight="1" thickBot="1" x14ac:dyDescent="0.3">
      <c r="A18" s="28"/>
      <c r="B18" s="23" t="s">
        <v>14</v>
      </c>
      <c r="C18" s="24">
        <f>IF(C15&lt;=E4,"-",1/C17)</f>
        <v>9.9999999999999978E-2</v>
      </c>
      <c r="D18" s="5"/>
      <c r="E18" s="4"/>
      <c r="F18" s="4"/>
    </row>
    <row r="19" spans="1:6" x14ac:dyDescent="0.25">
      <c r="E19" s="8"/>
    </row>
    <row r="21" spans="1:6" x14ac:dyDescent="0.25">
      <c r="D21" s="8"/>
    </row>
    <row r="24" spans="1:6" x14ac:dyDescent="0.25">
      <c r="D24" s="8"/>
    </row>
  </sheetData>
  <mergeCells count="20">
    <mergeCell ref="F1:F2"/>
    <mergeCell ref="A3:A8"/>
    <mergeCell ref="B7:B8"/>
    <mergeCell ref="A9:A14"/>
    <mergeCell ref="C10:D10"/>
    <mergeCell ref="C12:D12"/>
    <mergeCell ref="C13:D13"/>
    <mergeCell ref="C14:D14"/>
    <mergeCell ref="A15:A18"/>
    <mergeCell ref="E1:E2"/>
    <mergeCell ref="C3:D3"/>
    <mergeCell ref="C4:D4"/>
    <mergeCell ref="C5:D5"/>
    <mergeCell ref="C1:D2"/>
    <mergeCell ref="C6:D6"/>
    <mergeCell ref="C7:D7"/>
    <mergeCell ref="C8:D8"/>
    <mergeCell ref="C9:D9"/>
    <mergeCell ref="A1:B2"/>
    <mergeCell ref="C11:D11"/>
  </mergeCells>
  <conditionalFormatting sqref="F6:F14">
    <cfRule type="cellIs" dxfId="1" priority="1" operator="equal">
      <formula>1</formula>
    </cfRule>
  </conditionalFormatting>
  <dataValidations count="1">
    <dataValidation type="decimal" operator="greaterThan" showInputMessage="1" showErrorMessage="1" errorTitle="Error" error="This number cannot be 0 (zero). Enter 1 if this field is not applicable." promptTitle="Input" prompt="This number cannot be 0 (zero). Enter 1 if this field is not applicable." sqref="F6:F14" xr:uid="{D62856A8-0DFF-4EF0-A7FD-747D01ACE100}">
      <formula1>0</formula1>
    </dataValidation>
  </dataValidation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35B8C1-A6E1-451C-9ED3-BA5DB22C52B9}">
  <sheetPr>
    <pageSetUpPr fitToPage="1"/>
  </sheetPr>
  <dimension ref="A1:J13"/>
  <sheetViews>
    <sheetView zoomScaleNormal="100" zoomScaleSheetLayoutView="100" workbookViewId="0">
      <selection activeCell="A5" sqref="A5"/>
    </sheetView>
  </sheetViews>
  <sheetFormatPr defaultColWidth="9.109375" defaultRowHeight="14.4" x14ac:dyDescent="0.3"/>
  <cols>
    <col min="1" max="1" width="12.88671875" style="67" customWidth="1"/>
    <col min="2" max="2" width="1.44140625" style="67" customWidth="1"/>
    <col min="3" max="3" width="8.6640625" style="70" customWidth="1"/>
    <col min="4" max="4" width="20.6640625" style="71" customWidth="1"/>
    <col min="5" max="5" width="20.6640625" style="70" customWidth="1"/>
    <col min="6" max="6" width="2.88671875" style="67" customWidth="1"/>
    <col min="7" max="8" width="9.109375" style="67" customWidth="1"/>
    <col min="9" max="9" width="9.109375" style="68" customWidth="1"/>
    <col min="10" max="25" width="9.109375" style="67"/>
    <col min="26" max="26" width="9.109375" style="67" customWidth="1"/>
    <col min="27" max="16384" width="9.109375" style="67"/>
  </cols>
  <sheetData>
    <row r="1" spans="1:10" s="58" customFormat="1" ht="67.5" customHeight="1" x14ac:dyDescent="0.3">
      <c r="C1" s="59"/>
      <c r="D1" s="60" t="s">
        <v>19</v>
      </c>
      <c r="E1" s="61"/>
      <c r="F1" s="60"/>
      <c r="G1" s="60"/>
      <c r="H1" s="60"/>
      <c r="I1" s="60"/>
      <c r="J1" s="62"/>
    </row>
    <row r="3" spans="1:10" x14ac:dyDescent="0.3">
      <c r="A3" s="63" t="s">
        <v>20</v>
      </c>
      <c r="B3" s="64"/>
      <c r="C3" s="65" t="s">
        <v>21</v>
      </c>
      <c r="D3" s="65" t="s">
        <v>0</v>
      </c>
      <c r="E3" s="66" t="s">
        <v>22</v>
      </c>
    </row>
    <row r="4" spans="1:10" x14ac:dyDescent="0.3">
      <c r="A4" s="69">
        <v>44159</v>
      </c>
      <c r="C4" s="70" t="s">
        <v>23</v>
      </c>
      <c r="D4" s="70" t="s">
        <v>24</v>
      </c>
      <c r="E4" s="71" t="s">
        <v>25</v>
      </c>
    </row>
    <row r="5" spans="1:10" x14ac:dyDescent="0.3">
      <c r="A5" s="72"/>
    </row>
    <row r="6" spans="1:10" x14ac:dyDescent="0.3">
      <c r="A6" s="72"/>
    </row>
    <row r="7" spans="1:10" x14ac:dyDescent="0.3">
      <c r="A7" s="72"/>
    </row>
    <row r="8" spans="1:10" x14ac:dyDescent="0.3">
      <c r="A8" s="72"/>
    </row>
    <row r="9" spans="1:10" x14ac:dyDescent="0.3">
      <c r="A9" s="72"/>
    </row>
    <row r="10" spans="1:10" x14ac:dyDescent="0.3">
      <c r="A10" s="72"/>
    </row>
    <row r="11" spans="1:10" x14ac:dyDescent="0.3">
      <c r="A11" s="72"/>
    </row>
    <row r="12" spans="1:10" x14ac:dyDescent="0.3">
      <c r="A12" s="72"/>
    </row>
    <row r="13" spans="1:10" x14ac:dyDescent="0.3">
      <c r="A13" s="72"/>
    </row>
  </sheetData>
  <sheetProtection algorithmName="SHA-512" hashValue="lOnS1TkBqNekEF8dvqFCVMZQ1cFoKgV/6su56nTCvt+TxWQgXuaJ4yKf9auUsPRof56ELYHd97ZW9EXr9DK34A==" saltValue="t2tenjMvMldfAF6koVwo+Q==" spinCount="100000" sheet="1" formatCells="0" formatRows="0" insertRows="0" deleteRows="0"/>
  <pageMargins left="0.70866141732283472" right="0.70866141732283472" top="0.74803149606299213" bottom="0.74803149606299213" header="0.31496062992125984" footer="0.31496062992125984"/>
  <pageSetup paperSize="9" scale="89" fitToHeight="0" orientation="portrait" r:id="rId1"/>
  <headerFooter differentFirst="1">
    <oddHeader>&amp;LConsiltant BV&amp;Rwww.consiltant.com</oddHeader>
    <oddFooter>&amp;LSafety Requirement Specification&amp;CPage &amp;P of &amp;N&amp;R&amp;D</oddFooter>
    <firstHeader>&amp;Rwww.consiltant.com</firstHeader>
    <firstFooter>&amp;LSafety Requirement Specification&amp;CPage &amp;P of &amp;N&amp;R&amp;D</first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D4DCDF732E11C4EA0DC0CEC3C67F10D" ma:contentTypeVersion="10" ma:contentTypeDescription="Create a new document." ma:contentTypeScope="" ma:versionID="e1c400db2c661877083f000e684426c0">
  <xsd:schema xmlns:xsd="http://www.w3.org/2001/XMLSchema" xmlns:xs="http://www.w3.org/2001/XMLSchema" xmlns:p="http://schemas.microsoft.com/office/2006/metadata/properties" xmlns:ns2="7b580c96-16e8-42f5-bc64-2e9d46808cf3" targetNamespace="http://schemas.microsoft.com/office/2006/metadata/properties" ma:root="true" ma:fieldsID="e26def13387b236cc0afe79be5ed9b4c" ns2:_="">
    <xsd:import namespace="7b580c96-16e8-42f5-bc64-2e9d46808cf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580c96-16e8-42f5-bc64-2e9d46808cf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DDB92A3-80B6-4CC6-9FCD-CE4DF07975F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b580c96-16e8-42f5-bc64-2e9d46808cf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A65BEBD-BA0C-40FE-9198-A69B17929D5C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C03117EF-A079-4994-9ADB-B2F018DAD62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LOPA template</vt:lpstr>
      <vt:lpstr>LOPA example</vt:lpstr>
      <vt:lpstr>Revision</vt:lpstr>
      <vt:lpstr>Revision!Print_Area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Jeroen Mijnarends-Jansen</dc:creator>
  <cp:lastModifiedBy>Jeroen Mijnarends-Jansen</cp:lastModifiedBy>
  <dcterms:created xsi:type="dcterms:W3CDTF">2018-09-28T11:51:52Z</dcterms:created>
  <dcterms:modified xsi:type="dcterms:W3CDTF">2020-11-25T10:59:44Z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0x010100BD4DCDF732E11C4EA0DC0CEC3C67F10D</vt:lpwstr>
  </property>
</Properties>
</file>